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40" activeTab="0"/>
  </bookViews>
  <sheets>
    <sheet name="SheetMusic" sheetId="1" r:id="rId1"/>
    <sheet name="Transpose" sheetId="2" r:id="rId2"/>
    <sheet name="Lookups" sheetId="3" r:id="rId3"/>
  </sheets>
  <definedNames>
    <definedName name="_Fill" hidden="1">'SheetMusic'!$J$51:$J$52</definedName>
    <definedName name="CODE_LKP">'Lookups'!$F$4:$G$27</definedName>
    <definedName name="FLAT">'Lookups'!$D$2</definedName>
    <definedName name="I">'Transpose'!$C$2</definedName>
    <definedName name="II">'Transpose'!$C$4</definedName>
    <definedName name="IIdim">'Transpose'!$C$3</definedName>
    <definedName name="III">'Transpose'!$C$6</definedName>
    <definedName name="IIIdim">'Transpose'!$C$5</definedName>
    <definedName name="IV">'Transpose'!$C$7</definedName>
    <definedName name="KEY">'SheetMusic'!$J$1</definedName>
    <definedName name="KEY_NOTE_NUMBER">'SheetMusic'!$K$1</definedName>
    <definedName name="NUMBER">'Lookups'!$B$4:$D$27</definedName>
    <definedName name="_xlnm.Print_Area" localSheetId="0">'SheetMusic'!$A$1:$G$73</definedName>
    <definedName name="SHARP">'Lookups'!$C$2</definedName>
    <definedName name="SHARP_FLAT">'SheetMusic'!$N$1</definedName>
    <definedName name="SHARP_FLAT_TEXT">'SheetMusic'!$L$1</definedName>
    <definedName name="SHEET">'SheetMusic'!$A$1:$F$73</definedName>
    <definedName name="V">'Transpose'!$C$9</definedName>
    <definedName name="Vdim">'Transpose'!$C$8</definedName>
    <definedName name="VI">'Transpose'!$C$11</definedName>
    <definedName name="VIdim">'Transpose'!$C$10</definedName>
    <definedName name="VII">'Transpose'!$C$13</definedName>
    <definedName name="VIIdim">'Transpose'!$C$12</definedName>
  </definedNames>
  <calcPr fullCalcOnLoad="1"/>
</workbook>
</file>

<file path=xl/sharedStrings.xml><?xml version="1.0" encoding="utf-8"?>
<sst xmlns="http://schemas.openxmlformats.org/spreadsheetml/2006/main" count="257" uniqueCount="86">
  <si>
    <t>copyright 2002 Ron Low</t>
  </si>
  <si>
    <t>Key</t>
  </si>
  <si>
    <t>Sharp_Flat</t>
  </si>
  <si>
    <t>I</t>
  </si>
  <si>
    <t>INTRO</t>
  </si>
  <si>
    <t>V1 I think I could write a love song</t>
  </si>
  <si>
    <t>II</t>
  </si>
  <si>
    <t xml:space="preserve">|| /      /      /      /     </t>
  </si>
  <si>
    <t xml:space="preserve">| /      /      /      /     </t>
  </si>
  <si>
    <t>|</t>
  </si>
  <si>
    <t>III</t>
  </si>
  <si>
    <t>IV</t>
  </si>
  <si>
    <t>V</t>
  </si>
  <si>
    <t>Put it all down in black and white</t>
  </si>
  <si>
    <t>Capture the heat of passion</t>
  </si>
  <si>
    <t>VI</t>
  </si>
  <si>
    <t>VII</t>
  </si>
  <si>
    <t>tonight</t>
  </si>
  <si>
    <t>V2 Love's nothing short of magic</t>
  </si>
  <si>
    <t>Number</t>
  </si>
  <si>
    <t>Sharp</t>
  </si>
  <si>
    <t>Flat</t>
  </si>
  <si>
    <t>Code_Lkp</t>
  </si>
  <si>
    <t xml:space="preserve">  A</t>
  </si>
  <si>
    <t>A</t>
  </si>
  <si>
    <t>A#</t>
  </si>
  <si>
    <t xml:space="preserve"> Bb</t>
  </si>
  <si>
    <t>Bb</t>
  </si>
  <si>
    <t>I know I will live forever</t>
  </si>
  <si>
    <t xml:space="preserve">  B</t>
  </si>
  <si>
    <t>B</t>
  </si>
  <si>
    <t xml:space="preserve">  C</t>
  </si>
  <si>
    <t>C</t>
  </si>
  <si>
    <t>C#</t>
  </si>
  <si>
    <t xml:space="preserve"> Db</t>
  </si>
  <si>
    <t>Db</t>
  </si>
  <si>
    <t xml:space="preserve">  D</t>
  </si>
  <si>
    <t>D</t>
  </si>
  <si>
    <t>B1 It's a pleasure to give you pleasure</t>
  </si>
  <si>
    <t>D#</t>
  </si>
  <si>
    <t xml:space="preserve"> Eb</t>
  </si>
  <si>
    <t>Eb</t>
  </si>
  <si>
    <t xml:space="preserve">  E</t>
  </si>
  <si>
    <t>E</t>
  </si>
  <si>
    <t xml:space="preserve">  F</t>
  </si>
  <si>
    <t>F</t>
  </si>
  <si>
    <t>F#</t>
  </si>
  <si>
    <t xml:space="preserve"> Gb</t>
  </si>
  <si>
    <t>Gb</t>
  </si>
  <si>
    <t>I'd drown in your eyes</t>
  </si>
  <si>
    <t>But I don't want to leave you ever</t>
  </si>
  <si>
    <t>I'll swim with your tides</t>
  </si>
  <si>
    <t xml:space="preserve">  G</t>
  </si>
  <si>
    <t>G</t>
  </si>
  <si>
    <t>G#</t>
  </si>
  <si>
    <t xml:space="preserve"> Ab</t>
  </si>
  <si>
    <t>Ab</t>
  </si>
  <si>
    <t>You're an angel and this is heaven. The stars</t>
  </si>
  <si>
    <t xml:space="preserve"> are so bright</t>
  </si>
  <si>
    <t>life</t>
  </si>
  <si>
    <t>V3  I feel like we're growing younger</t>
  </si>
  <si>
    <t xml:space="preserve"> Everything's so new I'm like a child</t>
  </si>
  <si>
    <t>Your love satisfies my hunger</t>
  </si>
  <si>
    <t>Grant my wish and let me drive you wild</t>
  </si>
  <si>
    <t>B2 (solo)</t>
  </si>
  <si>
    <t>||</t>
  </si>
  <si>
    <t>CODA  Love is ecstacy</t>
  </si>
  <si>
    <t>I'll keep you next to me always</t>
  </si>
  <si>
    <t>You can expect to see, what you've given me</t>
  </si>
  <si>
    <t xml:space="preserve">    coming back to you</t>
  </si>
  <si>
    <t xml:space="preserve">        Love is ecstacy</t>
  </si>
  <si>
    <t>You can expect to see</t>
  </si>
  <si>
    <t xml:space="preserve">  what you've given me</t>
  </si>
  <si>
    <t xml:space="preserve">    double back to you</t>
  </si>
  <si>
    <t xml:space="preserve">                    Love is Ecstacy</t>
  </si>
  <si>
    <t>If you would just talk to me ...</t>
  </si>
  <si>
    <t>If you will just stay with me ...</t>
  </si>
  <si>
    <t>Love's a party and we're invited to share in one</t>
  </si>
  <si>
    <t>When we touch I feel my heart take flight</t>
  </si>
  <si>
    <t>IIdim</t>
  </si>
  <si>
    <t>IIIdim</t>
  </si>
  <si>
    <t>Vdim</t>
  </si>
  <si>
    <t>VIdim</t>
  </si>
  <si>
    <t>VIIdim</t>
  </si>
  <si>
    <t>#</t>
  </si>
  <si>
    <t>Sing in Bb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</si>
</sst>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mic Sans MS"/>
      <family val="0"/>
    </font>
    <font>
      <sz val="10"/>
      <name val="Arial"/>
      <family val="0"/>
    </font>
    <font>
      <sz val="18"/>
      <name val="Comic Sans MS"/>
      <family val="4"/>
    </font>
    <font>
      <sz val="8"/>
      <name val="Comic Sans MS"/>
      <family val="4"/>
    </font>
    <font>
      <sz val="14"/>
      <name val="Comic Sans MS"/>
      <family val="0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 quotePrefix="1">
      <alignment horizontal="right"/>
      <protection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3"/>
  <sheetViews>
    <sheetView tabSelected="1" defaultGridColor="0" colorId="22" workbookViewId="0" topLeftCell="A1">
      <selection activeCell="A1" sqref="A1"/>
    </sheetView>
  </sheetViews>
  <sheetFormatPr defaultColWidth="10.625" defaultRowHeight="15"/>
  <cols>
    <col min="1" max="6" width="18.625" style="0" customWidth="1"/>
    <col min="7" max="7" width="1.625" style="0" customWidth="1"/>
    <col min="8" max="8" width="18.375" style="0" customWidth="1"/>
  </cols>
  <sheetData>
    <row r="1" spans="1:14" ht="27">
      <c r="A1" s="2" t="s">
        <v>74</v>
      </c>
      <c r="B1" s="2"/>
      <c r="C1" s="2"/>
      <c r="D1" s="2"/>
      <c r="E1" s="2"/>
      <c r="F1" s="23" t="s">
        <v>0</v>
      </c>
      <c r="G1" s="2"/>
      <c r="H1" s="24" t="s">
        <v>85</v>
      </c>
      <c r="I1" s="30" t="s">
        <v>1</v>
      </c>
      <c r="J1" s="3" t="s">
        <v>27</v>
      </c>
      <c r="K1" s="13">
        <f>VLOOKUP(PROPER(KEY),CODE_LKP,2)</f>
        <v>2</v>
      </c>
      <c r="L1" s="28" t="s">
        <v>84</v>
      </c>
      <c r="M1" s="4" t="s">
        <v>2</v>
      </c>
      <c r="N1" s="29">
        <f>IF(SHARP_FLAT_TEXT="b",SHARP,FLAT)</f>
        <v>2</v>
      </c>
    </row>
    <row r="2" spans="1:12" ht="12.75" customHeight="1">
      <c r="A2" s="1"/>
      <c r="B2" s="1"/>
      <c r="C2" s="1"/>
      <c r="D2" s="1"/>
      <c r="E2" s="1"/>
      <c r="F2" s="1"/>
      <c r="G2" s="1"/>
      <c r="H2" s="25"/>
      <c r="L2" s="1"/>
    </row>
    <row r="3" spans="1:8" ht="12.75" customHeight="1">
      <c r="A3" s="1" t="s">
        <v>4</v>
      </c>
      <c r="B3" s="1"/>
      <c r="C3" s="1"/>
      <c r="D3" s="1"/>
      <c r="H3" s="25"/>
    </row>
    <row r="4" spans="1:8" ht="12.75" customHeight="1">
      <c r="A4" s="1" t="s">
        <v>7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9</v>
      </c>
      <c r="H4" s="25"/>
    </row>
    <row r="5" spans="1:8" ht="12.75" customHeight="1">
      <c r="A5" s="1" t="str">
        <f>" "&amp;+I&amp;"                     "&amp;VI&amp;"m"</f>
        <v>  Bb                       Gm</v>
      </c>
      <c r="B5" s="1" t="str">
        <f>"           "&amp;+V</f>
        <v>             F</v>
      </c>
      <c r="C5" s="1" t="str">
        <f>""&amp;+I&amp;"                      "&amp;VI&amp;"m"</f>
        <v> Bb                        Gm</v>
      </c>
      <c r="D5" s="1" t="str">
        <f>"           "&amp;+V&amp;"           "&amp;IV</f>
        <v>             F            Eb</v>
      </c>
      <c r="F5" s="1" t="str">
        <f>"                    "&amp;V&amp;"    "&amp;IV</f>
        <v>                      F     Eb</v>
      </c>
      <c r="H5" s="25"/>
    </row>
    <row r="6" spans="1:8" ht="12.75" customHeight="1">
      <c r="A6" s="1"/>
      <c r="B6" s="1"/>
      <c r="C6" s="1"/>
      <c r="D6" s="1"/>
      <c r="E6" s="1"/>
      <c r="F6" s="1"/>
      <c r="G6" s="1"/>
      <c r="H6" s="25"/>
    </row>
    <row r="7" spans="5:8" ht="12.75" customHeight="1">
      <c r="E7" s="1" t="s">
        <v>5</v>
      </c>
      <c r="F7" s="1"/>
      <c r="G7" s="1"/>
      <c r="H7" s="25"/>
    </row>
    <row r="8" spans="1:8" ht="12.75" customHeight="1">
      <c r="A8" s="1" t="s">
        <v>8</v>
      </c>
      <c r="B8" s="1" t="s">
        <v>8</v>
      </c>
      <c r="C8" s="1" t="s">
        <v>8</v>
      </c>
      <c r="D8" s="1" t="s">
        <v>8</v>
      </c>
      <c r="E8" s="1" t="s">
        <v>7</v>
      </c>
      <c r="F8" s="1" t="s">
        <v>8</v>
      </c>
      <c r="G8" s="1" t="s">
        <v>9</v>
      </c>
      <c r="H8" s="25"/>
    </row>
    <row r="9" spans="2:8" ht="12.75" customHeight="1">
      <c r="B9" t="str">
        <f>"                     "&amp;+V</f>
        <v>                       F</v>
      </c>
      <c r="C9" s="1" t="str">
        <f>""&amp;+I</f>
        <v> Bb</v>
      </c>
      <c r="D9" s="1"/>
      <c r="E9" s="1" t="str">
        <f>" "&amp;+I</f>
        <v>  Bb</v>
      </c>
      <c r="F9" s="1"/>
      <c r="G9" s="1"/>
      <c r="H9" s="26"/>
    </row>
    <row r="10" ht="12.75" customHeight="1">
      <c r="H10" s="26"/>
    </row>
    <row r="11" spans="1:8" ht="12.75" customHeight="1">
      <c r="A11" s="1" t="s">
        <v>13</v>
      </c>
      <c r="B11" s="1"/>
      <c r="C11" s="1"/>
      <c r="D11" s="1" t="s">
        <v>14</v>
      </c>
      <c r="E11" s="1"/>
      <c r="F11" s="1" t="s">
        <v>75</v>
      </c>
      <c r="G11" s="1"/>
      <c r="H11" s="25"/>
    </row>
    <row r="12" spans="1:8" ht="12.75" customHeight="1">
      <c r="A12" s="1" t="s">
        <v>8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9</v>
      </c>
      <c r="H12" s="25"/>
    </row>
    <row r="13" spans="2:8" ht="12.75" customHeight="1">
      <c r="B13" t="str">
        <f>""&amp;+IV</f>
        <v> Eb</v>
      </c>
      <c r="C13" t="str">
        <f>IV&amp;"sus7            "&amp;V</f>
        <v> Ebsus7              F</v>
      </c>
      <c r="D13" t="str">
        <f>""&amp;+I</f>
        <v> Bb</v>
      </c>
      <c r="G13" s="1"/>
      <c r="H13" s="25"/>
    </row>
    <row r="14" spans="7:8" ht="12.75" customHeight="1">
      <c r="G14" s="1"/>
      <c r="H14" s="25"/>
    </row>
    <row r="15" spans="1:8" ht="12.75" customHeight="1">
      <c r="A15" s="1" t="s">
        <v>17</v>
      </c>
      <c r="B15" s="1"/>
      <c r="C15" s="1"/>
      <c r="D15" s="1"/>
      <c r="E15" s="1" t="s">
        <v>18</v>
      </c>
      <c r="F15" s="1"/>
      <c r="G15" s="1"/>
      <c r="H15" s="1"/>
    </row>
    <row r="16" spans="1:8" ht="12.75" customHeight="1">
      <c r="A16" s="1" t="s">
        <v>8</v>
      </c>
      <c r="B16" s="1" t="s">
        <v>8</v>
      </c>
      <c r="C16" s="1" t="s">
        <v>8</v>
      </c>
      <c r="D16" s="1" t="s">
        <v>8</v>
      </c>
      <c r="E16" s="1" t="s">
        <v>7</v>
      </c>
      <c r="F16" s="1" t="s">
        <v>8</v>
      </c>
      <c r="G16" s="1" t="s">
        <v>9</v>
      </c>
      <c r="H16" s="1"/>
    </row>
    <row r="17" spans="1:8" ht="12.75" customHeight="1">
      <c r="A17" s="1" t="str">
        <f>""&amp;+II&amp;"                       "&amp;IV</f>
        <v>  C                        Eb</v>
      </c>
      <c r="B17" s="1" t="str">
        <f>"                "&amp;+V</f>
        <v>                  F</v>
      </c>
      <c r="C17" s="1" t="str">
        <f>""&amp;+I</f>
        <v> Bb</v>
      </c>
      <c r="D17" s="1"/>
      <c r="E17" s="1" t="str">
        <f>""&amp;+I</f>
        <v> Bb</v>
      </c>
      <c r="F17" s="1"/>
      <c r="G17" s="1"/>
      <c r="H17" s="1"/>
    </row>
    <row r="18" spans="1:8" ht="12.75" customHeight="1">
      <c r="A18" s="1"/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78</v>
      </c>
      <c r="B19" s="1"/>
      <c r="C19" s="1"/>
      <c r="D19" s="1" t="s">
        <v>28</v>
      </c>
      <c r="E19" s="1"/>
      <c r="F19" s="1" t="s">
        <v>76</v>
      </c>
      <c r="G19" s="1"/>
      <c r="H19" s="1"/>
    </row>
    <row r="20" spans="1:8" ht="12.75" customHeight="1">
      <c r="A20" s="1" t="s">
        <v>8</v>
      </c>
      <c r="B20" s="1" t="s">
        <v>8</v>
      </c>
      <c r="C20" s="1" t="s">
        <v>8</v>
      </c>
      <c r="D20" s="1" t="s">
        <v>8</v>
      </c>
      <c r="E20" s="1" t="s">
        <v>8</v>
      </c>
      <c r="F20" s="1" t="s">
        <v>8</v>
      </c>
      <c r="G20" s="1" t="s">
        <v>9</v>
      </c>
      <c r="H20" s="1"/>
    </row>
    <row r="21" spans="1:8" ht="12.75" customHeight="1">
      <c r="A21" s="1"/>
      <c r="B21" s="1" t="str">
        <f>" "&amp;+IV</f>
        <v>  Eb</v>
      </c>
      <c r="C21" s="1" t="str">
        <f>IV&amp;"sus7           "&amp;V</f>
        <v> Ebsus7             F</v>
      </c>
      <c r="D21" s="1" t="str">
        <f>""&amp;+I</f>
        <v> Bb</v>
      </c>
      <c r="E21" s="1"/>
      <c r="F21" s="1"/>
      <c r="G21" s="1"/>
      <c r="H21" s="1"/>
    </row>
    <row r="22" spans="1:8" ht="12.75" customHeight="1">
      <c r="A22" s="1"/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17</v>
      </c>
      <c r="B23" s="1"/>
      <c r="C23" s="1"/>
      <c r="D23" s="1"/>
      <c r="E23" s="1" t="s">
        <v>38</v>
      </c>
      <c r="F23" s="1"/>
      <c r="G23" s="1"/>
      <c r="H23" s="1"/>
    </row>
    <row r="24" spans="1:8" ht="12.75" customHeight="1">
      <c r="A24" s="1" t="s">
        <v>8</v>
      </c>
      <c r="B24" s="1" t="s">
        <v>8</v>
      </c>
      <c r="C24" s="1" t="s">
        <v>8</v>
      </c>
      <c r="D24" s="1" t="s">
        <v>8</v>
      </c>
      <c r="E24" s="1" t="s">
        <v>7</v>
      </c>
      <c r="F24" s="1" t="s">
        <v>8</v>
      </c>
      <c r="G24" s="1" t="s">
        <v>9</v>
      </c>
      <c r="H24" s="1"/>
    </row>
    <row r="25" spans="1:9" ht="12.75" customHeight="1">
      <c r="A25" s="1" t="str">
        <f>""&amp;+II&amp;"                       "&amp;IV</f>
        <v>  C                        Eb</v>
      </c>
      <c r="B25" s="1" t="str">
        <f>"                "&amp;+V</f>
        <v>                  F</v>
      </c>
      <c r="C25" s="1" t="str">
        <f>""&amp;+I</f>
        <v> Bb</v>
      </c>
      <c r="D25" s="1"/>
      <c r="E25" s="1" t="str">
        <f>"        "&amp;+IV&amp;"9     "&amp;IIIdim&amp;"/"&amp;TRIM(IV)</f>
        <v>         Eb9      Db/Eb</v>
      </c>
      <c r="F25" s="1" t="str">
        <f>""&amp;+IV&amp;"sus  "&amp;IV</f>
        <v> Ebsus   Eb</v>
      </c>
      <c r="G25" s="1"/>
      <c r="H25" s="1"/>
      <c r="I25" s="1"/>
    </row>
    <row r="26" spans="1:9" ht="12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 customHeight="1">
      <c r="A27" s="1" t="s">
        <v>49</v>
      </c>
      <c r="B27" s="1"/>
      <c r="C27" s="1" t="s">
        <v>50</v>
      </c>
      <c r="D27" s="1"/>
      <c r="E27" s="1" t="s">
        <v>51</v>
      </c>
      <c r="F27" s="1"/>
      <c r="G27" s="1"/>
      <c r="H27" s="1"/>
      <c r="I27" s="1"/>
    </row>
    <row r="28" spans="1:9" ht="12.75" customHeight="1">
      <c r="A28" s="1" t="s">
        <v>8</v>
      </c>
      <c r="B28" s="1" t="s">
        <v>8</v>
      </c>
      <c r="C28" s="1" t="s">
        <v>8</v>
      </c>
      <c r="D28" s="1" t="s">
        <v>8</v>
      </c>
      <c r="E28" s="1" t="s">
        <v>8</v>
      </c>
      <c r="F28" s="1" t="s">
        <v>8</v>
      </c>
      <c r="G28" s="1" t="s">
        <v>9</v>
      </c>
      <c r="H28" s="1"/>
      <c r="I28" s="1"/>
    </row>
    <row r="29" spans="1:9" ht="12.75" customHeight="1">
      <c r="A29" s="1" t="str">
        <f>"       "&amp;+I&amp;"              "&amp;VI&amp;"m"</f>
        <v>        Bb                Gm</v>
      </c>
      <c r="B29" s="1" t="str">
        <f>"             "&amp;+V</f>
        <v>               F</v>
      </c>
      <c r="C29" s="1" t="str">
        <f>"        "&amp;+IV&amp;"9     "&amp;IIIdim&amp;"/"&amp;TRIM(IV)</f>
        <v>         Eb9      Db/Eb</v>
      </c>
      <c r="D29" s="1" t="str">
        <f>""&amp;+IV&amp;"sus  "&amp;IV</f>
        <v> Ebsus   Eb</v>
      </c>
      <c r="E29" s="1" t="str">
        <f>"       "&amp;+I&amp;"              "&amp;VI&amp;"m"</f>
        <v>        Bb                Gm</v>
      </c>
      <c r="F29" s="1" t="str">
        <f>"             "&amp;+V</f>
        <v>               F</v>
      </c>
      <c r="G29" s="1"/>
      <c r="H29" s="1"/>
      <c r="I29" s="1"/>
    </row>
    <row r="30" spans="1:9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>
      <c r="A31" s="1" t="s">
        <v>57</v>
      </c>
      <c r="B31" s="1"/>
      <c r="C31" s="1" t="s">
        <v>58</v>
      </c>
      <c r="D31" s="1"/>
      <c r="E31" s="1" t="s">
        <v>77</v>
      </c>
      <c r="F31" s="1"/>
      <c r="G31" s="1"/>
      <c r="H31" s="1"/>
      <c r="I31" s="1"/>
    </row>
    <row r="32" spans="1:9" ht="12.75" customHeight="1">
      <c r="A32" s="1" t="s">
        <v>8</v>
      </c>
      <c r="B32" s="1" t="s">
        <v>8</v>
      </c>
      <c r="C32" s="1" t="s">
        <v>8</v>
      </c>
      <c r="D32" s="1" t="s">
        <v>8</v>
      </c>
      <c r="E32" s="1" t="s">
        <v>8</v>
      </c>
      <c r="F32" s="1" t="s">
        <v>8</v>
      </c>
      <c r="G32" s="1" t="s">
        <v>9</v>
      </c>
      <c r="H32" s="1"/>
      <c r="I32" s="1"/>
    </row>
    <row r="33" spans="1:9" ht="12.75" customHeight="1">
      <c r="A33" s="1" t="str">
        <f>"      "&amp;+IV&amp;"9       "&amp;V&amp;"/"&amp;TRIM(IV)</f>
        <v>       Eb9         F/Eb</v>
      </c>
      <c r="B33" s="1" t="str">
        <f>""&amp;VIIdim&amp;"j7     "&amp;V</f>
        <v> Abj7       F</v>
      </c>
      <c r="C33" s="1" t="str">
        <f>""&amp;+I&amp;"                      "&amp;VI&amp;"m"</f>
        <v> Bb                        Gm</v>
      </c>
      <c r="D33" s="1" t="str">
        <f>"                "&amp;+V</f>
        <v>                  F</v>
      </c>
      <c r="E33" s="1" t="str">
        <f>"         "&amp;+II&amp;"       "&amp;II</f>
        <v>           C         C</v>
      </c>
      <c r="F33" s="1" t="str">
        <f>""&amp;IV&amp;"         "&amp;V</f>
        <v> Eb           F</v>
      </c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 t="s">
        <v>59</v>
      </c>
      <c r="B35" s="1"/>
      <c r="C35" s="1" t="s">
        <v>60</v>
      </c>
      <c r="D35" s="1"/>
      <c r="E35" s="1" t="s">
        <v>61</v>
      </c>
      <c r="F35" s="1"/>
      <c r="G35" s="1"/>
      <c r="H35" s="1"/>
      <c r="I35" s="1"/>
    </row>
    <row r="36" spans="1:9" ht="12.75" customHeight="1">
      <c r="A36" s="1" t="s">
        <v>8</v>
      </c>
      <c r="B36" s="1" t="s">
        <v>8</v>
      </c>
      <c r="C36" s="1" t="s">
        <v>7</v>
      </c>
      <c r="D36" s="1" t="s">
        <v>8</v>
      </c>
      <c r="E36" s="1" t="s">
        <v>8</v>
      </c>
      <c r="F36" s="1" t="s">
        <v>8</v>
      </c>
      <c r="G36" s="1" t="s">
        <v>9</v>
      </c>
      <c r="H36" s="1"/>
      <c r="I36" s="1"/>
    </row>
    <row r="37" spans="1:9" ht="12.75" customHeight="1">
      <c r="A37" s="1" t="str">
        <f>""&amp;+I</f>
        <v> Bb</v>
      </c>
      <c r="B37" s="1"/>
      <c r="C37" s="1" t="str">
        <f>" "&amp;+I</f>
        <v>  Bb</v>
      </c>
      <c r="D37" s="1"/>
      <c r="E37" s="1"/>
      <c r="F37" s="1" t="str">
        <f>" "&amp;+IV</f>
        <v>  Eb</v>
      </c>
      <c r="I37" s="1"/>
    </row>
    <row r="38" spans="1:9" ht="12.75" customHeight="1">
      <c r="A38" s="1"/>
      <c r="B38" s="1"/>
      <c r="C38" s="1"/>
      <c r="D38" s="1"/>
      <c r="E38" s="1"/>
      <c r="F38" s="1"/>
      <c r="I38" s="1"/>
    </row>
    <row r="39" spans="1:9" ht="12.75" customHeight="1">
      <c r="A39" s="1"/>
      <c r="B39" s="1" t="s">
        <v>62</v>
      </c>
      <c r="C39" s="1"/>
      <c r="D39" s="1" t="s">
        <v>63</v>
      </c>
      <c r="E39" s="1"/>
      <c r="F39" s="1"/>
      <c r="I39" s="1"/>
    </row>
    <row r="40" spans="1:9" ht="12.75" customHeight="1">
      <c r="A40" s="1" t="s">
        <v>8</v>
      </c>
      <c r="B40" s="1" t="s">
        <v>8</v>
      </c>
      <c r="C40" s="1" t="s">
        <v>8</v>
      </c>
      <c r="D40" s="1" t="s">
        <v>8</v>
      </c>
      <c r="E40" s="1" t="s">
        <v>8</v>
      </c>
      <c r="F40" s="1" t="s">
        <v>8</v>
      </c>
      <c r="G40" t="s">
        <v>9</v>
      </c>
      <c r="I40" s="1"/>
    </row>
    <row r="41" spans="1:9" ht="12.75" customHeight="1">
      <c r="A41" t="str">
        <f>IV&amp;"sus7           "&amp;V</f>
        <v> Ebsus7             F</v>
      </c>
      <c r="B41" t="str">
        <f>""&amp;+I</f>
        <v> Bb</v>
      </c>
      <c r="E41" t="str">
        <f>""&amp;+II&amp;"                        "&amp;IV</f>
        <v>  C                         Eb</v>
      </c>
      <c r="F41" t="str">
        <f>"                "&amp;+V</f>
        <v>                  F</v>
      </c>
      <c r="I41" s="1"/>
    </row>
    <row r="42" ht="12.75" customHeight="1">
      <c r="I42" s="1"/>
    </row>
    <row r="43" spans="3:9" ht="12.75" customHeight="1">
      <c r="C43" t="s">
        <v>64</v>
      </c>
      <c r="I43" s="1"/>
    </row>
    <row r="44" spans="1:9" ht="12.75" customHeight="1">
      <c r="A44" t="s">
        <v>8</v>
      </c>
      <c r="B44" t="s">
        <v>8</v>
      </c>
      <c r="C44" t="s">
        <v>7</v>
      </c>
      <c r="D44" t="s">
        <v>8</v>
      </c>
      <c r="E44" t="s">
        <v>8</v>
      </c>
      <c r="F44" t="s">
        <v>8</v>
      </c>
      <c r="G44" t="s">
        <v>9</v>
      </c>
      <c r="I44" s="1"/>
    </row>
    <row r="45" spans="1:9" ht="12.75" customHeight="1">
      <c r="A45" t="str">
        <f>""&amp;+I</f>
        <v> Bb</v>
      </c>
      <c r="C45" t="str">
        <f>"    "&amp;+IV&amp;"9"&amp;"     "&amp;+IV&amp;"9"&amp;"   "&amp;+V&amp;"9"</f>
        <v>     Eb9      Eb9     F9</v>
      </c>
      <c r="D45" t="str">
        <f>"    "&amp;+IV&amp;"9"&amp;"     "&amp;+IV&amp;"9"&amp;"   "&amp;+V&amp;"9"</f>
        <v>     Eb9      Eb9     F9</v>
      </c>
      <c r="E45" t="str">
        <f>""&amp;+I&amp;"                       "&amp;VI&amp;"m"</f>
        <v> Bb                         Gm</v>
      </c>
      <c r="I45" s="1"/>
    </row>
    <row r="46" ht="12.75" customHeight="1">
      <c r="I46" s="1"/>
    </row>
    <row r="47" ht="12.75" customHeight="1">
      <c r="I47" s="1"/>
    </row>
    <row r="48" spans="1:9" ht="12.75" customHeight="1">
      <c r="A48" t="s">
        <v>8</v>
      </c>
      <c r="B48" t="s">
        <v>8</v>
      </c>
      <c r="C48" t="s">
        <v>8</v>
      </c>
      <c r="D48" t="s">
        <v>8</v>
      </c>
      <c r="E48" t="s">
        <v>8</v>
      </c>
      <c r="F48" t="s">
        <v>8</v>
      </c>
      <c r="G48" t="s">
        <v>65</v>
      </c>
      <c r="I48" s="1"/>
    </row>
    <row r="49" spans="1:9" ht="12.75" customHeight="1">
      <c r="A49" t="str">
        <f>"    "&amp;+IV&amp;"9"&amp;"     "&amp;+IV&amp;"9"&amp;"   "&amp;+V&amp;"9"</f>
        <v>     Eb9      Eb9     F9</v>
      </c>
      <c r="B49" t="str">
        <f>"    "&amp;+IV&amp;"9"&amp;"     "&amp;+IV&amp;"9"&amp;"   "&amp;+V&amp;"9"</f>
        <v>     Eb9      Eb9     F9</v>
      </c>
      <c r="C49" t="str">
        <f>""&amp;+I&amp;"                       "&amp;VI&amp;"m"</f>
        <v> Bb                         Gm</v>
      </c>
      <c r="E49" t="str">
        <f>"    "&amp;+IV&amp;"9"&amp;"     "&amp;+IV&amp;"9"&amp;"   "&amp;+V&amp;"9"</f>
        <v>     Eb9      Eb9     F9</v>
      </c>
      <c r="F49" t="str">
        <f>"    "&amp;+IV&amp;"9"&amp;"     "&amp;+IV&amp;"9"&amp;"   "&amp;+V&amp;"9"</f>
        <v>     Eb9      Eb9     F9</v>
      </c>
      <c r="I49" s="1"/>
    </row>
    <row r="50" ht="12.75" customHeight="1">
      <c r="I50" s="1"/>
    </row>
    <row r="51" ht="12.75" customHeight="1"/>
    <row r="52" spans="1:7" ht="12.75" customHeight="1">
      <c r="A52" t="s">
        <v>8</v>
      </c>
      <c r="B52" t="s">
        <v>8</v>
      </c>
      <c r="C52" t="s">
        <v>8</v>
      </c>
      <c r="D52" t="s">
        <v>8</v>
      </c>
      <c r="E52" t="s">
        <v>8</v>
      </c>
      <c r="F52" t="s">
        <v>8</v>
      </c>
      <c r="G52" t="s">
        <v>9</v>
      </c>
    </row>
    <row r="53" spans="1:5" ht="12.75" customHeight="1">
      <c r="A53" t="str">
        <f>""&amp;+I&amp;"                       "&amp;VI&amp;"m"</f>
        <v> Bb                         Gm</v>
      </c>
      <c r="C53" t="str">
        <f>"    "&amp;+II&amp;"       "&amp;+II&amp;"       "&amp;+II</f>
        <v>      C         C         C</v>
      </c>
      <c r="D53" t="str">
        <f>"    "&amp;+IV&amp;"       "&amp;+V&amp;"       "&amp;+V</f>
        <v>     Eb         F         F</v>
      </c>
      <c r="E53" t="str">
        <f>""&amp;+I</f>
        <v> Bb</v>
      </c>
    </row>
    <row r="54" ht="12.75" customHeight="1"/>
    <row r="55" spans="1:5" ht="12.75" customHeight="1">
      <c r="A55" t="s">
        <v>66</v>
      </c>
      <c r="C55" t="s">
        <v>67</v>
      </c>
      <c r="E55" t="s">
        <v>68</v>
      </c>
    </row>
    <row r="56" spans="1:7" ht="12.75" customHeight="1">
      <c r="A56" t="s">
        <v>7</v>
      </c>
      <c r="B56" t="s">
        <v>8</v>
      </c>
      <c r="C56" t="s">
        <v>8</v>
      </c>
      <c r="D56" t="s">
        <v>8</v>
      </c>
      <c r="E56" t="s">
        <v>8</v>
      </c>
      <c r="F56" t="s">
        <v>8</v>
      </c>
      <c r="G56" t="s">
        <v>9</v>
      </c>
    </row>
    <row r="57" spans="1:6" ht="12.75" customHeight="1">
      <c r="A57" t="str">
        <f>" "&amp;+I&amp;"                       "&amp;VI&amp;"m"</f>
        <v>  Bb                         Gm</v>
      </c>
      <c r="B57" t="str">
        <f>"            "&amp;+V</f>
        <v>              F</v>
      </c>
      <c r="C57" t="str">
        <f>""&amp;+I&amp;"                        "&amp;II</f>
        <v> Bb                          C</v>
      </c>
      <c r="D57" t="str">
        <f>"           "&amp;+IV</f>
        <v>            Eb</v>
      </c>
      <c r="E57" t="str">
        <f>""&amp;+I&amp;"                        "&amp;II</f>
        <v> Bb                          C</v>
      </c>
      <c r="F57" t="str">
        <f>"                            "&amp;+IV</f>
        <v>                             Eb</v>
      </c>
    </row>
    <row r="58" ht="12.75" customHeight="1"/>
    <row r="59" spans="1:6" ht="12.75" customHeight="1">
      <c r="A59" t="s">
        <v>69</v>
      </c>
      <c r="B59" t="s">
        <v>70</v>
      </c>
      <c r="D59" t="s">
        <v>67</v>
      </c>
      <c r="F59" t="s">
        <v>71</v>
      </c>
    </row>
    <row r="60" spans="1:7" ht="12.75" customHeight="1">
      <c r="A60" t="s">
        <v>8</v>
      </c>
      <c r="B60" t="s">
        <v>8</v>
      </c>
      <c r="C60" t="s">
        <v>8</v>
      </c>
      <c r="D60" t="s">
        <v>8</v>
      </c>
      <c r="E60" t="s">
        <v>8</v>
      </c>
      <c r="F60" t="s">
        <v>8</v>
      </c>
      <c r="G60" t="s">
        <v>9</v>
      </c>
    </row>
    <row r="61" spans="1:6" ht="12.75" customHeight="1">
      <c r="A61" t="str">
        <f>"                        "&amp;+V</f>
        <v>                          F</v>
      </c>
      <c r="B61" t="str">
        <f>""&amp;+I&amp;"                       "&amp;VI&amp;"m"</f>
        <v> Bb                         Gm</v>
      </c>
      <c r="C61" t="str">
        <f>"            "&amp;+V</f>
        <v>              F</v>
      </c>
      <c r="D61" t="str">
        <f>""&amp;+I&amp;"                       "&amp;II</f>
        <v> Bb                         C</v>
      </c>
      <c r="E61" t="str">
        <f>"            "&amp;+IV</f>
        <v>             Eb</v>
      </c>
      <c r="F61" t="str">
        <f>""&amp;+I&amp;"                        "&amp;II</f>
        <v> Bb                          C</v>
      </c>
    </row>
    <row r="62" ht="12.75" customHeight="1"/>
    <row r="63" spans="1:6" ht="12.75" customHeight="1">
      <c r="A63" t="s">
        <v>72</v>
      </c>
      <c r="B63" t="s">
        <v>69</v>
      </c>
      <c r="D63" t="s">
        <v>73</v>
      </c>
      <c r="F63" t="s">
        <v>69</v>
      </c>
    </row>
    <row r="64" spans="1:7" ht="12.75" customHeight="1">
      <c r="A64" t="s">
        <v>8</v>
      </c>
      <c r="B64" t="s">
        <v>8</v>
      </c>
      <c r="C64" t="s">
        <v>7</v>
      </c>
      <c r="D64" t="s">
        <v>8</v>
      </c>
      <c r="E64" t="s">
        <v>8</v>
      </c>
      <c r="F64" t="s">
        <v>8</v>
      </c>
      <c r="G64" t="s">
        <v>9</v>
      </c>
    </row>
    <row r="65" spans="1:6" ht="12.75" customHeight="1">
      <c r="A65" t="str">
        <f>"                           "&amp;+IV</f>
        <v>                            Eb</v>
      </c>
      <c r="B65" t="str">
        <f>"                        "&amp;+V</f>
        <v>                          F</v>
      </c>
      <c r="C65" t="str">
        <f>" "&amp;+I&amp;"                       "&amp;IV</f>
        <v>  Bb                        Eb</v>
      </c>
      <c r="E65" t="str">
        <f>""&amp;+I&amp;"                       "&amp;VI&amp;"m"</f>
        <v> Bb                         Gm</v>
      </c>
      <c r="F65" t="str">
        <f>"            "&amp;+V</f>
        <v>              F</v>
      </c>
    </row>
    <row r="66" ht="12.75" customHeight="1"/>
    <row r="67" spans="2:4" ht="12.75" customHeight="1">
      <c r="B67" t="s">
        <v>73</v>
      </c>
      <c r="D67" t="s">
        <v>69</v>
      </c>
    </row>
    <row r="68" spans="1:6" ht="12.75" customHeight="1">
      <c r="A68" t="s">
        <v>8</v>
      </c>
      <c r="B68" t="s">
        <v>8</v>
      </c>
      <c r="C68" t="s">
        <v>8</v>
      </c>
      <c r="D68" t="s">
        <v>8</v>
      </c>
      <c r="E68" t="s">
        <v>7</v>
      </c>
      <c r="F68" t="s">
        <v>8</v>
      </c>
    </row>
    <row r="69" spans="1:6" ht="12.75" customHeight="1">
      <c r="A69" t="str">
        <f>""&amp;+I&amp;"                       "&amp;IV</f>
        <v> Bb                        Eb</v>
      </c>
      <c r="C69" t="str">
        <f>""&amp;+I&amp;"                       "&amp;VI&amp;"m"</f>
        <v> Bb                         Gm</v>
      </c>
      <c r="D69" s="1" t="str">
        <f>"            "&amp;+V&amp;"           "&amp;IV</f>
        <v>              F            Eb</v>
      </c>
      <c r="F69" s="1" t="str">
        <f>"                    "&amp;V&amp;"    "&amp;IV</f>
        <v>                      F     Eb</v>
      </c>
    </row>
    <row r="72" spans="1:7" ht="15">
      <c r="A72" t="s">
        <v>8</v>
      </c>
      <c r="B72" t="s">
        <v>8</v>
      </c>
      <c r="C72" t="s">
        <v>8</v>
      </c>
      <c r="D72" t="s">
        <v>8</v>
      </c>
      <c r="E72" t="s">
        <v>8</v>
      </c>
      <c r="F72" t="s">
        <v>8</v>
      </c>
      <c r="G72" t="s">
        <v>65</v>
      </c>
    </row>
    <row r="73" spans="2:6" ht="15">
      <c r="B73" s="1" t="str">
        <f>"                    "&amp;V&amp;"    "&amp;IV</f>
        <v>                      F     Eb</v>
      </c>
      <c r="C73" t="str">
        <f>"    "&amp;+IV&amp;"  "&amp;"     "&amp;+IV&amp;"  "&amp;"     "&amp;+V&amp;"/"&amp;TRIM(IV)</f>
        <v>     Eb        Eb         F/Eb</v>
      </c>
      <c r="D73" t="str">
        <f>"    "&amp;+V&amp;"  "&amp;"     "&amp;+V&amp;"  "&amp;"   "&amp;+VIIdim&amp;"/"&amp;TRIM(V)</f>
        <v>      F         F      Ab/F</v>
      </c>
      <c r="E73" t="str">
        <f>"    "&amp;VIIdim&amp;"  "&amp;"     "&amp;VIIdim&amp;"  "&amp;"    "&amp;I&amp;"/"&amp;TRIM(VIIdim)</f>
        <v>     Ab        Ab       Bb/Ab</v>
      </c>
      <c r="F73" t="str">
        <f>"       "&amp;I&amp;"/"&amp;TRIM(IV)&amp;"    ("&amp;III&amp;")"</f>
        <v>        Bb/Eb    (  D)</v>
      </c>
    </row>
  </sheetData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A1" sqref="A1"/>
    </sheetView>
  </sheetViews>
  <sheetFormatPr defaultColWidth="9.00390625" defaultRowHeight="15"/>
  <sheetData>
    <row r="2" spans="2:4" ht="15">
      <c r="B2" s="5" t="s">
        <v>3</v>
      </c>
      <c r="C2" s="6" t="str">
        <f aca="true" t="shared" si="0" ref="C2:C13">VLOOKUP(D2+KEY_NOTE_NUMBER-1,NUMBER,SHARP_FLAT+1)</f>
        <v> Bb</v>
      </c>
      <c r="D2" s="7">
        <v>1</v>
      </c>
    </row>
    <row r="3" spans="2:4" ht="15">
      <c r="B3" s="8" t="s">
        <v>79</v>
      </c>
      <c r="C3" s="27" t="str">
        <f t="shared" si="0"/>
        <v>  B</v>
      </c>
      <c r="D3" s="9">
        <v>2</v>
      </c>
    </row>
    <row r="4" spans="2:4" ht="15">
      <c r="B4" s="8" t="s">
        <v>6</v>
      </c>
      <c r="C4" s="27" t="str">
        <f t="shared" si="0"/>
        <v>  C</v>
      </c>
      <c r="D4" s="9">
        <v>3</v>
      </c>
    </row>
    <row r="5" spans="2:4" ht="15">
      <c r="B5" s="8" t="s">
        <v>80</v>
      </c>
      <c r="C5" s="27" t="str">
        <f t="shared" si="0"/>
        <v> Db</v>
      </c>
      <c r="D5" s="9">
        <v>4</v>
      </c>
    </row>
    <row r="6" spans="2:4" ht="15">
      <c r="B6" s="8" t="s">
        <v>10</v>
      </c>
      <c r="C6" s="27" t="str">
        <f t="shared" si="0"/>
        <v>  D</v>
      </c>
      <c r="D6" s="9">
        <v>5</v>
      </c>
    </row>
    <row r="7" spans="2:4" ht="15">
      <c r="B7" s="8" t="s">
        <v>11</v>
      </c>
      <c r="C7" s="27" t="str">
        <f t="shared" si="0"/>
        <v> Eb</v>
      </c>
      <c r="D7" s="9">
        <v>6</v>
      </c>
    </row>
    <row r="8" spans="2:4" ht="15">
      <c r="B8" s="8" t="s">
        <v>81</v>
      </c>
      <c r="C8" s="27" t="str">
        <f t="shared" si="0"/>
        <v>  E</v>
      </c>
      <c r="D8" s="9">
        <v>7</v>
      </c>
    </row>
    <row r="9" spans="2:4" ht="15">
      <c r="B9" s="8" t="s">
        <v>12</v>
      </c>
      <c r="C9" s="27" t="str">
        <f t="shared" si="0"/>
        <v>  F</v>
      </c>
      <c r="D9" s="9">
        <v>8</v>
      </c>
    </row>
    <row r="10" spans="2:4" ht="15">
      <c r="B10" s="8" t="s">
        <v>82</v>
      </c>
      <c r="C10" s="27" t="str">
        <f t="shared" si="0"/>
        <v> Gb</v>
      </c>
      <c r="D10" s="9">
        <v>9</v>
      </c>
    </row>
    <row r="11" spans="2:4" ht="15">
      <c r="B11" s="8" t="s">
        <v>15</v>
      </c>
      <c r="C11" s="27" t="str">
        <f t="shared" si="0"/>
        <v>  G</v>
      </c>
      <c r="D11" s="9">
        <v>10</v>
      </c>
    </row>
    <row r="12" spans="2:4" ht="15">
      <c r="B12" s="8" t="s">
        <v>83</v>
      </c>
      <c r="C12" s="27" t="str">
        <f t="shared" si="0"/>
        <v> Ab</v>
      </c>
      <c r="D12" s="9">
        <v>11</v>
      </c>
    </row>
    <row r="13" spans="2:4" ht="15">
      <c r="B13" s="10" t="s">
        <v>16</v>
      </c>
      <c r="C13" s="11" t="str">
        <f t="shared" si="0"/>
        <v>  A</v>
      </c>
      <c r="D13" s="12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A1" sqref="A1"/>
    </sheetView>
  </sheetViews>
  <sheetFormatPr defaultColWidth="9.00390625" defaultRowHeight="15"/>
  <sheetData>
    <row r="2" spans="2:4" ht="15">
      <c r="B2" s="1"/>
      <c r="C2" s="13">
        <v>1</v>
      </c>
      <c r="D2" s="13">
        <v>2</v>
      </c>
    </row>
    <row r="3" spans="2:5" ht="15">
      <c r="B3" s="1" t="s">
        <v>19</v>
      </c>
      <c r="C3" s="13" t="s">
        <v>20</v>
      </c>
      <c r="D3" s="13" t="s">
        <v>21</v>
      </c>
      <c r="E3" s="22" t="s">
        <v>22</v>
      </c>
    </row>
    <row r="4" spans="2:7" ht="15">
      <c r="B4" s="5">
        <v>1</v>
      </c>
      <c r="C4" s="14" t="s">
        <v>23</v>
      </c>
      <c r="D4" s="15" t="s">
        <v>23</v>
      </c>
      <c r="E4" s="1"/>
      <c r="F4" s="16" t="s">
        <v>24</v>
      </c>
      <c r="G4" s="7">
        <v>1</v>
      </c>
    </row>
    <row r="5" spans="2:7" ht="15">
      <c r="B5" s="8">
        <v>2</v>
      </c>
      <c r="C5" s="13" t="s">
        <v>25</v>
      </c>
      <c r="D5" s="17" t="s">
        <v>26</v>
      </c>
      <c r="E5" s="1"/>
      <c r="F5" s="18" t="s">
        <v>27</v>
      </c>
      <c r="G5" s="9">
        <v>2</v>
      </c>
    </row>
    <row r="6" spans="2:7" ht="15">
      <c r="B6" s="8">
        <v>3</v>
      </c>
      <c r="C6" s="13" t="s">
        <v>29</v>
      </c>
      <c r="D6" s="17" t="s">
        <v>29</v>
      </c>
      <c r="E6" s="1"/>
      <c r="F6" s="18" t="s">
        <v>30</v>
      </c>
      <c r="G6" s="9">
        <v>3</v>
      </c>
    </row>
    <row r="7" spans="2:7" ht="15">
      <c r="B7" s="8">
        <v>4</v>
      </c>
      <c r="C7" s="13" t="s">
        <v>31</v>
      </c>
      <c r="D7" s="17" t="s">
        <v>31</v>
      </c>
      <c r="E7" s="1"/>
      <c r="F7" s="18" t="s">
        <v>32</v>
      </c>
      <c r="G7" s="9">
        <v>4</v>
      </c>
    </row>
    <row r="8" spans="2:7" ht="15">
      <c r="B8" s="8">
        <v>5</v>
      </c>
      <c r="C8" s="13" t="s">
        <v>33</v>
      </c>
      <c r="D8" s="17" t="s">
        <v>34</v>
      </c>
      <c r="E8" s="1"/>
      <c r="F8" s="18" t="s">
        <v>35</v>
      </c>
      <c r="G8" s="9">
        <v>5</v>
      </c>
    </row>
    <row r="9" spans="2:7" ht="15">
      <c r="B9" s="8">
        <v>6</v>
      </c>
      <c r="C9" s="13" t="s">
        <v>36</v>
      </c>
      <c r="D9" s="17" t="s">
        <v>36</v>
      </c>
      <c r="E9" s="1"/>
      <c r="F9" s="18" t="s">
        <v>37</v>
      </c>
      <c r="G9" s="9">
        <v>6</v>
      </c>
    </row>
    <row r="10" spans="2:7" ht="15">
      <c r="B10" s="8">
        <v>7</v>
      </c>
      <c r="C10" s="13" t="s">
        <v>39</v>
      </c>
      <c r="D10" s="17" t="s">
        <v>40</v>
      </c>
      <c r="E10" s="1"/>
      <c r="F10" s="18" t="s">
        <v>41</v>
      </c>
      <c r="G10" s="9">
        <v>7</v>
      </c>
    </row>
    <row r="11" spans="2:7" ht="15">
      <c r="B11" s="8">
        <v>8</v>
      </c>
      <c r="C11" s="13" t="s">
        <v>42</v>
      </c>
      <c r="D11" s="17" t="s">
        <v>42</v>
      </c>
      <c r="E11" s="1"/>
      <c r="F11" s="18" t="s">
        <v>43</v>
      </c>
      <c r="G11" s="9">
        <v>8</v>
      </c>
    </row>
    <row r="12" spans="2:7" ht="15">
      <c r="B12" s="8">
        <v>9</v>
      </c>
      <c r="C12" s="13" t="s">
        <v>44</v>
      </c>
      <c r="D12" s="17" t="s">
        <v>44</v>
      </c>
      <c r="E12" s="1"/>
      <c r="F12" s="18" t="s">
        <v>45</v>
      </c>
      <c r="G12" s="9">
        <v>9</v>
      </c>
    </row>
    <row r="13" spans="2:7" ht="15">
      <c r="B13" s="8">
        <v>10</v>
      </c>
      <c r="C13" s="13" t="s">
        <v>46</v>
      </c>
      <c r="D13" s="17" t="s">
        <v>47</v>
      </c>
      <c r="E13" s="1"/>
      <c r="F13" s="18" t="s">
        <v>48</v>
      </c>
      <c r="G13" s="9">
        <v>10</v>
      </c>
    </row>
    <row r="14" spans="2:7" ht="15">
      <c r="B14" s="8">
        <v>11</v>
      </c>
      <c r="C14" s="13" t="s">
        <v>52</v>
      </c>
      <c r="D14" s="17" t="s">
        <v>52</v>
      </c>
      <c r="E14" s="1"/>
      <c r="F14" s="18" t="s">
        <v>53</v>
      </c>
      <c r="G14" s="9">
        <v>11</v>
      </c>
    </row>
    <row r="15" spans="2:7" ht="15">
      <c r="B15" s="8">
        <v>12</v>
      </c>
      <c r="C15" s="13" t="s">
        <v>54</v>
      </c>
      <c r="D15" s="17" t="s">
        <v>55</v>
      </c>
      <c r="E15" s="1"/>
      <c r="F15" s="18" t="s">
        <v>56</v>
      </c>
      <c r="G15" s="9">
        <v>12</v>
      </c>
    </row>
    <row r="16" spans="2:7" ht="15">
      <c r="B16" s="8">
        <v>13</v>
      </c>
      <c r="C16" s="13" t="s">
        <v>23</v>
      </c>
      <c r="D16" s="17" t="s">
        <v>23</v>
      </c>
      <c r="E16" s="1"/>
      <c r="F16" s="18" t="s">
        <v>24</v>
      </c>
      <c r="G16" s="9">
        <v>13</v>
      </c>
    </row>
    <row r="17" spans="2:7" ht="15">
      <c r="B17" s="8">
        <v>14</v>
      </c>
      <c r="C17" s="13" t="s">
        <v>25</v>
      </c>
      <c r="D17" s="17" t="s">
        <v>26</v>
      </c>
      <c r="E17" s="1"/>
      <c r="F17" s="18" t="s">
        <v>27</v>
      </c>
      <c r="G17" s="9">
        <v>14</v>
      </c>
    </row>
    <row r="18" spans="2:7" ht="15">
      <c r="B18" s="8">
        <v>15</v>
      </c>
      <c r="C18" s="13" t="s">
        <v>29</v>
      </c>
      <c r="D18" s="17" t="s">
        <v>29</v>
      </c>
      <c r="E18" s="1"/>
      <c r="F18" s="18" t="s">
        <v>30</v>
      </c>
      <c r="G18" s="9">
        <v>15</v>
      </c>
    </row>
    <row r="19" spans="2:7" ht="15">
      <c r="B19" s="8">
        <v>16</v>
      </c>
      <c r="C19" s="13" t="s">
        <v>31</v>
      </c>
      <c r="D19" s="17" t="s">
        <v>31</v>
      </c>
      <c r="E19" s="1"/>
      <c r="F19" s="18" t="s">
        <v>32</v>
      </c>
      <c r="G19" s="9">
        <v>16</v>
      </c>
    </row>
    <row r="20" spans="2:7" ht="15">
      <c r="B20" s="8">
        <v>17</v>
      </c>
      <c r="C20" s="13" t="s">
        <v>33</v>
      </c>
      <c r="D20" s="17" t="s">
        <v>34</v>
      </c>
      <c r="E20" s="1"/>
      <c r="F20" s="18" t="s">
        <v>35</v>
      </c>
      <c r="G20" s="9">
        <v>17</v>
      </c>
    </row>
    <row r="21" spans="2:7" ht="15">
      <c r="B21" s="8">
        <v>18</v>
      </c>
      <c r="C21" s="13" t="s">
        <v>36</v>
      </c>
      <c r="D21" s="17" t="s">
        <v>36</v>
      </c>
      <c r="E21" s="1"/>
      <c r="F21" s="18" t="s">
        <v>37</v>
      </c>
      <c r="G21" s="9">
        <v>18</v>
      </c>
    </row>
    <row r="22" spans="2:7" ht="15">
      <c r="B22" s="8">
        <v>19</v>
      </c>
      <c r="C22" s="13" t="s">
        <v>39</v>
      </c>
      <c r="D22" s="17" t="s">
        <v>40</v>
      </c>
      <c r="E22" s="1"/>
      <c r="F22" s="18" t="s">
        <v>41</v>
      </c>
      <c r="G22" s="9">
        <v>19</v>
      </c>
    </row>
    <row r="23" spans="2:7" ht="15">
      <c r="B23" s="8">
        <v>20</v>
      </c>
      <c r="C23" s="13" t="s">
        <v>42</v>
      </c>
      <c r="D23" s="17" t="s">
        <v>42</v>
      </c>
      <c r="E23" s="1"/>
      <c r="F23" s="18" t="s">
        <v>43</v>
      </c>
      <c r="G23" s="9">
        <v>20</v>
      </c>
    </row>
    <row r="24" spans="2:7" ht="15">
      <c r="B24" s="8">
        <v>21</v>
      </c>
      <c r="C24" s="13" t="s">
        <v>44</v>
      </c>
      <c r="D24" s="17" t="s">
        <v>44</v>
      </c>
      <c r="E24" s="1"/>
      <c r="F24" s="18" t="s">
        <v>45</v>
      </c>
      <c r="G24" s="9">
        <v>21</v>
      </c>
    </row>
    <row r="25" spans="2:7" ht="15">
      <c r="B25" s="8">
        <v>22</v>
      </c>
      <c r="C25" s="13" t="s">
        <v>46</v>
      </c>
      <c r="D25" s="17" t="s">
        <v>47</v>
      </c>
      <c r="E25" s="1"/>
      <c r="F25" s="18" t="s">
        <v>48</v>
      </c>
      <c r="G25" s="9">
        <v>22</v>
      </c>
    </row>
    <row r="26" spans="2:7" ht="15">
      <c r="B26" s="8">
        <v>23</v>
      </c>
      <c r="C26" s="13" t="s">
        <v>52</v>
      </c>
      <c r="D26" s="17" t="s">
        <v>52</v>
      </c>
      <c r="E26" s="1"/>
      <c r="F26" s="18" t="s">
        <v>53</v>
      </c>
      <c r="G26" s="9">
        <v>23</v>
      </c>
    </row>
    <row r="27" spans="2:7" ht="15">
      <c r="B27" s="10">
        <v>24</v>
      </c>
      <c r="C27" s="19" t="s">
        <v>54</v>
      </c>
      <c r="D27" s="20" t="s">
        <v>55</v>
      </c>
      <c r="E27" s="1"/>
      <c r="F27" s="21" t="s">
        <v>56</v>
      </c>
      <c r="G27" s="12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and Ron Low</dc:creator>
  <cp:keywords/>
  <dc:description/>
  <cp:lastModifiedBy>Alice and Ron Low</cp:lastModifiedBy>
  <cp:lastPrinted>2006-08-08T03:25:02Z</cp:lastPrinted>
  <dcterms:created xsi:type="dcterms:W3CDTF">2002-03-21T04:06:48Z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